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E9" i="1"/>
  <c r="E13" i="1"/>
  <c r="E8" i="1"/>
  <c r="E20" i="1"/>
  <c r="C9" i="1"/>
  <c r="C13" i="1"/>
  <c r="C8" i="1"/>
  <c r="C20" i="1"/>
  <c r="F13" i="1"/>
  <c r="D13" i="1"/>
  <c r="B13" i="1"/>
  <c r="F9" i="1"/>
  <c r="D9" i="1"/>
  <c r="B9" i="1"/>
  <c r="F8" i="1"/>
  <c r="D8" i="1"/>
  <c r="B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<sst xmlns="http://schemas.openxmlformats.org/spreadsheetml/2006/main" count="43" uniqueCount="41">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</sst>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9.%20EEFF%20Septiembre%202018/ASEG%20Env&#237;o/0361_LDF_1803_PEGT_G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 SA de CV, Gobierno del Estado de Guanajuato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9" x14ac:dyDescent="0.25">
      <c r="A2" s="25" t="str">
        <f>ENTE_PUBLICO_A</f>
        <v>Guanajuato Puerto Interior SA de CV, Gobierno del Estado de Guanajuato (a)</v>
      </c>
      <c r="B2" s="26"/>
      <c r="C2" s="26"/>
      <c r="D2" s="26"/>
      <c r="E2" s="26"/>
      <c r="F2" s="26"/>
      <c r="G2" s="26"/>
      <c r="H2" s="27"/>
    </row>
    <row r="3" spans="1:9" x14ac:dyDescent="0.25">
      <c r="A3" s="28" t="s">
        <v>1</v>
      </c>
      <c r="B3" s="29"/>
      <c r="C3" s="29"/>
      <c r="D3" s="29"/>
      <c r="E3" s="29"/>
      <c r="F3" s="29"/>
      <c r="G3" s="29"/>
      <c r="H3" s="30"/>
    </row>
    <row r="4" spans="1:9" x14ac:dyDescent="0.25">
      <c r="A4" s="31" t="str">
        <f>PERIODO_INFORME</f>
        <v>Al 31 de diciembre de 2017 y al 30 de junio de 2018 (b)</v>
      </c>
      <c r="B4" s="32"/>
      <c r="C4" s="32"/>
      <c r="D4" s="32"/>
      <c r="E4" s="32"/>
      <c r="F4" s="32"/>
      <c r="G4" s="32"/>
      <c r="H4" s="33"/>
    </row>
    <row r="5" spans="1:9" x14ac:dyDescent="0.25">
      <c r="A5" s="34" t="s">
        <v>2</v>
      </c>
      <c r="B5" s="35"/>
      <c r="C5" s="35"/>
      <c r="D5" s="35"/>
      <c r="E5" s="35"/>
      <c r="F5" s="35"/>
      <c r="G5" s="35"/>
      <c r="H5" s="36"/>
    </row>
    <row r="6" spans="1:9" ht="45" x14ac:dyDescent="0.25">
      <c r="A6" s="2" t="s">
        <v>3</v>
      </c>
      <c r="B6" s="3" t="str">
        <f>ULTIMO_SALDO</f>
        <v>Saldo al 31 de diciembre de 2017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25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x14ac:dyDescent="0.25">
      <c r="A18" s="7" t="s">
        <v>19</v>
      </c>
      <c r="B18" s="10">
        <v>86325153</v>
      </c>
      <c r="C18" s="13"/>
      <c r="D18" s="10">
        <v>86325153</v>
      </c>
      <c r="E18" s="13"/>
      <c r="F18" s="8">
        <v>0</v>
      </c>
      <c r="G18" s="13"/>
      <c r="H18" s="13"/>
    </row>
    <row r="19" spans="1:8" x14ac:dyDescent="0.25">
      <c r="A19" s="14"/>
      <c r="B19" s="15"/>
      <c r="C19" s="15"/>
      <c r="D19" s="15"/>
      <c r="E19" s="15"/>
      <c r="F19" s="15"/>
      <c r="G19" s="15"/>
      <c r="H19" s="15"/>
    </row>
    <row r="20" spans="1:8" x14ac:dyDescent="0.25">
      <c r="A20" s="7" t="s">
        <v>20</v>
      </c>
      <c r="B20" s="10">
        <v>86325153</v>
      </c>
      <c r="C20" s="8">
        <f t="shared" ref="C20:H20" si="3">C8+C18</f>
        <v>0</v>
      </c>
      <c r="D20" s="10">
        <v>86325153</v>
      </c>
      <c r="E20" s="8">
        <f t="shared" si="3"/>
        <v>0</v>
      </c>
      <c r="F20" s="10">
        <v>0</v>
      </c>
      <c r="G20" s="8">
        <f t="shared" si="3"/>
        <v>0</v>
      </c>
      <c r="H20" s="8">
        <f t="shared" si="3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21</v>
      </c>
      <c r="B22" s="8">
        <f>SUM(B23:DEUDA_CONT_FIN_01)</f>
        <v>0</v>
      </c>
      <c r="C22" s="8">
        <f>SUM(C23:DEUDA_CONT_FIN_02)</f>
        <v>0</v>
      </c>
      <c r="D22" s="8">
        <f>SUM(D23:DEUDA_CONT_FIN_03)</f>
        <v>0</v>
      </c>
      <c r="E22" s="8">
        <f>SUM(E23:DEUDA_CONT_FIN_04)</f>
        <v>0</v>
      </c>
      <c r="F22" s="8">
        <f>SUM(F23:DEUDA_CONT_FIN_05)</f>
        <v>0</v>
      </c>
      <c r="G22" s="8">
        <f>SUM(G23:DEUDA_CONT_FIN_06)</f>
        <v>0</v>
      </c>
      <c r="H22" s="8">
        <f>SUM(H23:DEUDA_CONT_FIN_07)</f>
        <v>0</v>
      </c>
    </row>
    <row r="23" spans="1:8" s="17" customFormat="1" x14ac:dyDescent="0.25">
      <c r="A23" s="16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7" customFormat="1" x14ac:dyDescent="0.25">
      <c r="A24" s="16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s="17" customFormat="1" x14ac:dyDescent="0.25">
      <c r="A25" s="16" t="s">
        <v>24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18" t="s">
        <v>25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26</v>
      </c>
      <c r="B27" s="8">
        <f>SUM(B28:VALOR_INS_BCC_FIN_01)</f>
        <v>0</v>
      </c>
      <c r="C27" s="8">
        <f>SUM(C28:VALOR_INS_BCC_FIN_02)</f>
        <v>0</v>
      </c>
      <c r="D27" s="8">
        <f>SUM(D28:VALOR_INS_BCC_FIN_03)</f>
        <v>0</v>
      </c>
      <c r="E27" s="8">
        <f>SUM(E28:VALOR_INS_BCC_FIN_04)</f>
        <v>0</v>
      </c>
      <c r="F27" s="8">
        <f>SUM(F28:VALOR_INS_BCC_FIN_05)</f>
        <v>0</v>
      </c>
      <c r="G27" s="8">
        <f>SUM(G28:VALOR_INS_BCC_FIN_06)</f>
        <v>0</v>
      </c>
      <c r="H27" s="8">
        <f>SUM(H28:VALOR_INS_BCC_FIN_07)</f>
        <v>0</v>
      </c>
    </row>
    <row r="28" spans="1:8" s="17" customFormat="1" x14ac:dyDescent="0.25">
      <c r="A28" s="16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7" customFormat="1" x14ac:dyDescent="0.25">
      <c r="A29" s="16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s="17" customFormat="1" x14ac:dyDescent="0.25">
      <c r="A30" s="16" t="s">
        <v>29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5">
      <c r="A31" s="19" t="s">
        <v>25</v>
      </c>
      <c r="B31" s="20"/>
      <c r="C31" s="20"/>
      <c r="D31" s="20"/>
      <c r="E31" s="20"/>
      <c r="F31" s="20"/>
      <c r="G31" s="20"/>
      <c r="H31" s="20"/>
    </row>
    <row r="32" spans="1:8" ht="17.25" customHeight="1" x14ac:dyDescent="0.25">
      <c r="A32" s="1"/>
    </row>
    <row r="33" spans="1:8" ht="12" customHeight="1" x14ac:dyDescent="0.25">
      <c r="A33" s="23" t="s">
        <v>30</v>
      </c>
      <c r="B33" s="23"/>
      <c r="C33" s="23"/>
      <c r="D33" s="23"/>
      <c r="E33" s="23"/>
      <c r="F33" s="23"/>
      <c r="G33" s="23"/>
      <c r="H33" s="23"/>
    </row>
    <row r="34" spans="1:8" ht="12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12" customHeight="1" x14ac:dyDescent="0.25">
      <c r="A35" s="23"/>
      <c r="B35" s="23"/>
      <c r="C35" s="23"/>
      <c r="D35" s="23"/>
      <c r="E35" s="23"/>
      <c r="F35" s="23"/>
      <c r="G35" s="23"/>
      <c r="H35" s="23"/>
    </row>
    <row r="36" spans="1:8" ht="12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ht="12" customHeight="1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4"/>
      <c r="B40" s="15"/>
      <c r="C40" s="15"/>
      <c r="D40" s="15"/>
      <c r="E40" s="15"/>
      <c r="F40" s="15"/>
    </row>
    <row r="41" spans="1:8" x14ac:dyDescent="0.25">
      <c r="A41" s="7" t="s">
        <v>37</v>
      </c>
      <c r="B41" s="8">
        <f>SUM(B42:OB_CORTO_PLAZO_FIN_01)</f>
        <v>3</v>
      </c>
      <c r="C41" s="8">
        <f>SUM(C42:OB_CORTO_PLAZO_FIN_02)</f>
        <v>3</v>
      </c>
      <c r="D41" s="8">
        <f>SUM(D42:OB_CORTO_PLAZO_FIN_03)</f>
        <v>3</v>
      </c>
      <c r="E41" s="8">
        <f>SUM(E42:OB_CORTO_PLAZO_FIN_04)</f>
        <v>3</v>
      </c>
      <c r="F41" s="8">
        <f>SUM(F42:OB_CORTO_PLAZO_FIN_05)</f>
        <v>3</v>
      </c>
    </row>
    <row r="42" spans="1:8" s="17" customFormat="1" x14ac:dyDescent="0.25">
      <c r="A42" s="16" t="s">
        <v>38</v>
      </c>
      <c r="B42" s="10">
        <v>1</v>
      </c>
      <c r="C42" s="10">
        <v>1</v>
      </c>
      <c r="D42" s="10">
        <v>1</v>
      </c>
      <c r="E42" s="10">
        <v>1</v>
      </c>
      <c r="F42" s="10">
        <v>1</v>
      </c>
    </row>
    <row r="43" spans="1:8" s="17" customFormat="1" x14ac:dyDescent="0.25">
      <c r="A43" s="16" t="s">
        <v>39</v>
      </c>
      <c r="B43" s="10">
        <v>1</v>
      </c>
      <c r="C43" s="10">
        <v>1</v>
      </c>
      <c r="D43" s="10">
        <v>1</v>
      </c>
      <c r="E43" s="10">
        <v>1</v>
      </c>
      <c r="F43" s="10">
        <v>1</v>
      </c>
    </row>
    <row r="44" spans="1:8" s="17" customFormat="1" x14ac:dyDescent="0.25">
      <c r="A44" s="16" t="s">
        <v>40</v>
      </c>
      <c r="B44" s="10">
        <v>1</v>
      </c>
      <c r="C44" s="10">
        <v>1</v>
      </c>
      <c r="D44" s="10">
        <v>1</v>
      </c>
      <c r="E44" s="10">
        <v>1</v>
      </c>
      <c r="F44" s="10">
        <v>1</v>
      </c>
    </row>
    <row r="45" spans="1:8" x14ac:dyDescent="0.25">
      <c r="A45" s="21" t="s">
        <v>25</v>
      </c>
      <c r="B45" s="22"/>
      <c r="C45" s="22"/>
      <c r="D45" s="22"/>
      <c r="E45" s="22"/>
      <c r="F45" s="22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2019-03-21T18:26:50Z</cp:lastPrinted>
  <dcterms:created xsi:type="dcterms:W3CDTF">2019-03-21T17:15:24Z</dcterms:created>
  <dcterms:modified xsi:type="dcterms:W3CDTF">2019-03-21T18:26:58Z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